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defaultThemeVersion="124226"/>
  <xr:revisionPtr revIDLastSave="0" documentId="13_ncr:1_{02C5778F-DC84-42E5-927F-04E009D85CCF}" xr6:coauthVersionLast="47" xr6:coauthVersionMax="47" xr10:uidLastSave="{00000000-0000-0000-0000-000000000000}"/>
  <workbookProtection workbookPassword="F1F0" lockStructure="1"/>
  <bookViews>
    <workbookView xWindow="-120" yWindow="-120" windowWidth="25440" windowHeight="15390" xr2:uid="{00000000-000D-0000-FFFF-FFFF00000000}"/>
  </bookViews>
  <sheets>
    <sheet name="РНЦ_МиО" sheetId="4" r:id="rId1"/>
  </sheets>
  <definedNames>
    <definedName name="_xlnm._FilterDatabase" localSheetId="0" hidden="1">РНЦ_МиО!$F$11:$Q$14</definedName>
  </definedNames>
  <calcPr calcId="191029" iterateDelta="1E-4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3" i="4" l="1"/>
  <c r="AJ13" i="4" l="1"/>
  <c r="AI13" i="4"/>
  <c r="I13" i="4" s="1"/>
  <c r="AH13" i="4"/>
  <c r="AE13" i="4"/>
  <c r="AG13" i="4" s="1"/>
  <c r="AC13" i="4"/>
  <c r="Z13" i="4"/>
  <c r="AB13" i="4" s="1"/>
  <c r="X13" i="4"/>
  <c r="W13" i="4"/>
  <c r="AK13" i="4" l="1"/>
  <c r="O13" i="4"/>
  <c r="N13" i="4" s="1"/>
  <c r="J13" i="4"/>
  <c r="H13" i="4"/>
  <c r="M13" i="4" l="1"/>
  <c r="K13" i="4"/>
  <c r="L13" i="4"/>
  <c r="X14" i="4"/>
  <c r="AB14" i="4" l="1"/>
  <c r="AC14" i="4"/>
  <c r="R14" i="4"/>
  <c r="S14" i="4"/>
  <c r="AK14" i="4" l="1"/>
  <c r="AH14" i="4" l="1"/>
  <c r="AG14" i="4" l="1"/>
  <c r="W14" i="4"/>
  <c r="O14" i="4"/>
  <c r="P9" i="4" s="1"/>
  <c r="N14" i="4"/>
</calcChain>
</file>

<file path=xl/sharedStrings.xml><?xml version="1.0" encoding="utf-8"?>
<sst xmlns="http://schemas.openxmlformats.org/spreadsheetml/2006/main" count="54" uniqueCount="41">
  <si>
    <t>Номер технического задания:</t>
  </si>
  <si>
    <t>Норма аварийно-восстановительного запаса, шт.:</t>
  </si>
  <si>
    <t>Складской остаток на дату формирования заявки на закупку, шт.:</t>
  </si>
  <si>
    <t>Номенклатурный номер (не заполнять)</t>
  </si>
  <si>
    <t>Ед. изм.</t>
  </si>
  <si>
    <t>Кол-во</t>
  </si>
  <si>
    <t>Среднее квадратичное отклонение цен</t>
  </si>
  <si>
    <t>Краткое наименование товара, работы, услуги  в соответствии с техническим заданием</t>
  </si>
  <si>
    <t>№ п/п</t>
  </si>
  <si>
    <t>Наименование филиала АО "Оборонэнерго":</t>
  </si>
  <si>
    <t xml:space="preserve"> Расчет показателей вариации</t>
  </si>
  <si>
    <t xml:space="preserve">Ценовая информация № 1 </t>
  </si>
  <si>
    <t xml:space="preserve">Ценовая информация № 2 </t>
  </si>
  <si>
    <t xml:space="preserve">Ценовая информация № 3 </t>
  </si>
  <si>
    <t>Расчет начальной (максимальной) цены договора (товаров, работ, услуг) в соответствии с техническим заданием</t>
  </si>
  <si>
    <t xml:space="preserve"> РАСЧЕТ НАЧАЛЬНОЙ (МАКСИМАЛЬНОЙ) ЦЕНЫ </t>
  </si>
  <si>
    <t>Коэффициент вариации, (%)                      (не выше 33%)</t>
  </si>
  <si>
    <t>методом сопоставимых рыночных цен (анализа рынка)</t>
  </si>
  <si>
    <t xml:space="preserve">Начальная (максимальная) цена, руб. </t>
  </si>
  <si>
    <t>Фактическая цена, (руб. без НДС)</t>
  </si>
  <si>
    <t>Цена, (руб. без НДС)</t>
  </si>
  <si>
    <t>Цена за 1 ед. товара/работы/услуги  (без НДС)</t>
  </si>
  <si>
    <t>Средняя цена за 1 ед. товара/работы/услуги, (руб. без НДС)</t>
  </si>
  <si>
    <t>Цена за 1 ед. товара/работы/услуги ценового предложения № 1 больше/меньше Средней цены за 1 ед. товара/работы/услуги,  (%)</t>
  </si>
  <si>
    <t>Цена за 1 ед. товара/работы/услуги ценового предложения № 2 больше/меньше Средней цены за 1 ед. товара/работы/услуги,  (%)</t>
  </si>
  <si>
    <t>Цена за 1 ед. товара/работы/услуги ценового предложения № 3 больше/меньше Средней цены за 1 ед. товара/работы/услуги,  (%)</t>
  </si>
  <si>
    <t>Средняя цена за 1 ед. товара/работы/услуги больше/меньше Фактической цены за 1 ед. товара/работы/услуг по договору 202__г. на, (%)</t>
  </si>
  <si>
    <t>НМЦ за 1 ед. товара/ работы/услуги,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</si>
  <si>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Начальная (максимальная) цена договора,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</si>
  <si>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Фактическая цена,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</si>
  <si>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Цена,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</si>
  <si>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Цена за 1 ед. товара/работы/услуги  (с НДС)</t>
  </si>
  <si>
    <t>Средняя рыночная Цена за 1 ед. товара/ работы/услуги, (руб. с НДС)</t>
  </si>
  <si>
    <t>Фактическая цена за 1 ед. товара/ работы/услуги  (руб. без НДС)*</t>
  </si>
  <si>
    <t xml:space="preserve">* Стоимость за 1 ед товара/работы/услуги указывается на основании договора с самой поздней датой заключения. </t>
  </si>
  <si>
    <t>Приложение № 1</t>
  </si>
  <si>
    <t>филиал "Северо-Западный" АО "Оборонэнерго"</t>
  </si>
  <si>
    <t>шт</t>
  </si>
  <si>
    <t>№ СЗФ/5/О</t>
  </si>
  <si>
    <t>Реклоузер вакуумный</t>
  </si>
  <si>
    <t>Цена договора аналогичных товаров, работ, услуг, приобретенных АО "Оборонэнерго"                            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</si>
</sst>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#,##0.00\ &quot;₽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1"/>
    </font>
    <font>
      <b/>
      <sz val="36"/>
      <color theme="1"/>
      <name val="Times New Roman"/>
      <family val="1"/>
      <charset val="204"/>
    </font>
    <font>
      <sz val="11"/>
      <color indexed="8"/>
      <name val="Calibri"/>
      <family val="2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74">
    <xf numFmtId="0" fontId="0" fillId="0" borderId="0"/>
    <xf numFmtId="164" fontId="6" fillId="0" borderId="0"/>
    <xf numFmtId="0" fontId="7" fillId="0" borderId="0"/>
    <xf numFmtId="0" fontId="9" fillId="0" borderId="0"/>
    <xf numFmtId="0" fontId="10" fillId="0" borderId="0">
      <alignment horizontal="left"/>
    </xf>
    <xf numFmtId="0" fontId="5" fillId="0" borderId="0"/>
    <xf numFmtId="0" fontId="5" fillId="0" borderId="0"/>
    <xf numFmtId="0" fontId="4" fillId="0" borderId="0"/>
    <xf numFmtId="0" fontId="11" fillId="0" borderId="0"/>
    <xf numFmtId="0" fontId="4" fillId="0" borderId="0"/>
    <xf numFmtId="0" fontId="4" fillId="0" borderId="0"/>
    <xf numFmtId="164" fontId="12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horizontal="lef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26" fillId="0" borderId="0" applyBorder="0" applyProtection="0"/>
  </cellStyleXfs>
  <cellXfs count="66">
    <xf numFmtId="0" fontId="0" fillId="0" borderId="0" xfId="0"/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7" fillId="2" borderId="1" xfId="0" applyFont="1" applyFill="1" applyBorder="1" applyAlignment="1" applyProtection="1">
      <alignment horizontal="center" vertical="center" wrapText="1"/>
      <protection locked="0"/>
    </xf>
    <xf numFmtId="4" fontId="13" fillId="0" borderId="1" xfId="0" applyNumberFormat="1" applyFont="1" applyBorder="1" applyAlignment="1" applyProtection="1">
      <alignment horizontal="center" vertical="center"/>
      <protection locked="0"/>
    </xf>
    <xf numFmtId="4" fontId="17" fillId="0" borderId="1" xfId="0" applyNumberFormat="1" applyFont="1" applyBorder="1" applyAlignment="1" applyProtection="1">
      <alignment horizontal="right" vertical="center"/>
      <protection locked="0"/>
    </xf>
    <xf numFmtId="1" fontId="13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10" fontId="13" fillId="0" borderId="1" xfId="0" applyNumberFormat="1" applyFont="1" applyBorder="1" applyAlignment="1" applyProtection="1">
      <alignment horizontal="center" vertical="center"/>
      <protection locked="0"/>
    </xf>
    <xf numFmtId="4" fontId="13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/>
    </xf>
    <xf numFmtId="9" fontId="17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center" vertical="center" wrapText="1"/>
    </xf>
    <xf numFmtId="4" fontId="17" fillId="2" borderId="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1" xfId="0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4" fontId="17" fillId="0" borderId="1" xfId="0" applyNumberFormat="1" applyFont="1" applyBorder="1" applyAlignment="1" applyProtection="1">
      <alignment vertical="center"/>
      <protection locked="0"/>
    </xf>
    <xf numFmtId="10" fontId="14" fillId="0" borderId="0" xfId="0" applyNumberFormat="1" applyFont="1" applyAlignment="1" applyProtection="1">
      <alignment vertical="center"/>
      <protection locked="0"/>
    </xf>
    <xf numFmtId="9" fontId="14" fillId="0" borderId="0" xfId="20" applyFont="1" applyFill="1" applyAlignment="1" applyProtection="1">
      <alignment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20" fillId="3" borderId="13" xfId="0" applyFont="1" applyFill="1" applyBorder="1" applyAlignment="1">
      <alignment horizontal="center" vertical="center" wrapText="1"/>
    </xf>
    <xf numFmtId="0" fontId="14" fillId="0" borderId="0" xfId="0" applyFont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right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6" fillId="0" borderId="3" xfId="0" applyFont="1" applyBorder="1" applyAlignment="1" applyProtection="1">
      <alignment horizontal="left" vertical="center"/>
      <protection locked="0"/>
    </xf>
    <xf numFmtId="0" fontId="16" fillId="0" borderId="5" xfId="0" applyFont="1" applyBorder="1" applyAlignment="1" applyProtection="1">
      <alignment horizontal="left" vertical="center"/>
      <protection locked="0"/>
    </xf>
    <xf numFmtId="0" fontId="16" fillId="0" borderId="6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16" fillId="0" borderId="10" xfId="0" applyFont="1" applyBorder="1" applyAlignment="1" applyProtection="1">
      <alignment horizontal="center" vertical="center" wrapText="1"/>
      <protection locked="0"/>
    </xf>
    <xf numFmtId="0" fontId="16" fillId="0" borderId="11" xfId="0" applyFont="1" applyBorder="1" applyAlignment="1" applyProtection="1">
      <alignment horizontal="center" vertical="center" wrapText="1"/>
      <protection locked="0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16" fillId="0" borderId="12" xfId="0" applyFont="1" applyBorder="1" applyAlignment="1" applyProtection="1">
      <alignment horizontal="center" vertical="center" wrapText="1"/>
      <protection locked="0"/>
    </xf>
    <xf numFmtId="165" fontId="15" fillId="2" borderId="3" xfId="0" applyNumberFormat="1" applyFont="1" applyFill="1" applyBorder="1" applyAlignment="1" applyProtection="1">
      <alignment horizontal="center" vertical="center"/>
      <protection locked="0"/>
    </xf>
    <xf numFmtId="165" fontId="15" fillId="2" borderId="4" xfId="0" applyNumberFormat="1" applyFont="1" applyFill="1" applyBorder="1" applyAlignment="1" applyProtection="1">
      <alignment horizontal="center" vertical="center"/>
      <protection locked="0"/>
    </xf>
    <xf numFmtId="165" fontId="15" fillId="2" borderId="5" xfId="0" applyNumberFormat="1" applyFont="1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</cellXfs>
  <cellStyles count="274">
    <cellStyle name="Excel Built-in Normal" xfId="1" xr:uid="{00000000-0005-0000-0000-000000000000}"/>
    <cellStyle name="Excel Built-in Normal 1" xfId="3" xr:uid="{00000000-0005-0000-0000-000001000000}"/>
    <cellStyle name="Excel Built-in Normal 2" xfId="11" xr:uid="{00000000-0005-0000-0000-000002000000}"/>
    <cellStyle name="Обычный" xfId="0" builtinId="0"/>
    <cellStyle name="Обычный 10" xfId="6" xr:uid="{00000000-0005-0000-0000-000004000000}"/>
    <cellStyle name="Обычный 10 10" xfId="52" xr:uid="{00000000-0005-0000-0000-000005000000}"/>
    <cellStyle name="Обычный 10 2" xfId="7" xr:uid="{00000000-0005-0000-0000-000006000000}"/>
    <cellStyle name="Обычный 10 2 2" xfId="13" xr:uid="{00000000-0005-0000-0000-000007000000}"/>
    <cellStyle name="Обычный 10 2 2 2" xfId="39" xr:uid="{00000000-0005-0000-0000-000008000000}"/>
    <cellStyle name="Обычный 10 2 2 2 2" xfId="56" xr:uid="{00000000-0005-0000-0000-000009000000}"/>
    <cellStyle name="Обычный 10 2 2 2 2 2" xfId="57" xr:uid="{00000000-0005-0000-0000-00000A000000}"/>
    <cellStyle name="Обычный 10 2 2 2 3" xfId="58" xr:uid="{00000000-0005-0000-0000-00000B000000}"/>
    <cellStyle name="Обычный 10 2 2 2 4" xfId="55" xr:uid="{00000000-0005-0000-0000-00000C000000}"/>
    <cellStyle name="Обычный 10 2 2 3" xfId="27" xr:uid="{00000000-0005-0000-0000-00000D000000}"/>
    <cellStyle name="Обычный 10 2 2 3 2" xfId="60" xr:uid="{00000000-0005-0000-0000-00000E000000}"/>
    <cellStyle name="Обычный 10 2 2 3 2 2" xfId="61" xr:uid="{00000000-0005-0000-0000-00000F000000}"/>
    <cellStyle name="Обычный 10 2 2 3 3" xfId="62" xr:uid="{00000000-0005-0000-0000-000010000000}"/>
    <cellStyle name="Обычный 10 2 2 3 4" xfId="59" xr:uid="{00000000-0005-0000-0000-000011000000}"/>
    <cellStyle name="Обычный 10 2 2 4" xfId="63" xr:uid="{00000000-0005-0000-0000-000012000000}"/>
    <cellStyle name="Обычный 10 2 2 4 2" xfId="64" xr:uid="{00000000-0005-0000-0000-000013000000}"/>
    <cellStyle name="Обычный 10 2 2 5" xfId="65" xr:uid="{00000000-0005-0000-0000-000014000000}"/>
    <cellStyle name="Обычный 10 2 2 6" xfId="54" xr:uid="{00000000-0005-0000-0000-000015000000}"/>
    <cellStyle name="Обычный 10 2 3" xfId="35" xr:uid="{00000000-0005-0000-0000-000016000000}"/>
    <cellStyle name="Обычный 10 2 3 2" xfId="67" xr:uid="{00000000-0005-0000-0000-000017000000}"/>
    <cellStyle name="Обычный 10 2 3 2 2" xfId="68" xr:uid="{00000000-0005-0000-0000-000018000000}"/>
    <cellStyle name="Обычный 10 2 3 3" xfId="69" xr:uid="{00000000-0005-0000-0000-000019000000}"/>
    <cellStyle name="Обычный 10 2 3 4" xfId="66" xr:uid="{00000000-0005-0000-0000-00001A000000}"/>
    <cellStyle name="Обычный 10 2 4" xfId="23" xr:uid="{00000000-0005-0000-0000-00001B000000}"/>
    <cellStyle name="Обычный 10 2 4 2" xfId="71" xr:uid="{00000000-0005-0000-0000-00001C000000}"/>
    <cellStyle name="Обычный 10 2 4 2 2" xfId="72" xr:uid="{00000000-0005-0000-0000-00001D000000}"/>
    <cellStyle name="Обычный 10 2 4 3" xfId="73" xr:uid="{00000000-0005-0000-0000-00001E000000}"/>
    <cellStyle name="Обычный 10 2 4 4" xfId="70" xr:uid="{00000000-0005-0000-0000-00001F000000}"/>
    <cellStyle name="Обычный 10 2 5" xfId="74" xr:uid="{00000000-0005-0000-0000-000020000000}"/>
    <cellStyle name="Обычный 10 2 5 2" xfId="75" xr:uid="{00000000-0005-0000-0000-000021000000}"/>
    <cellStyle name="Обычный 10 2 5 2 2" xfId="76" xr:uid="{00000000-0005-0000-0000-000022000000}"/>
    <cellStyle name="Обычный 10 2 5 3" xfId="77" xr:uid="{00000000-0005-0000-0000-000023000000}"/>
    <cellStyle name="Обычный 10 2 6" xfId="78" xr:uid="{00000000-0005-0000-0000-000024000000}"/>
    <cellStyle name="Обычный 10 2 6 2" xfId="79" xr:uid="{00000000-0005-0000-0000-000025000000}"/>
    <cellStyle name="Обычный 10 2 7" xfId="80" xr:uid="{00000000-0005-0000-0000-000026000000}"/>
    <cellStyle name="Обычный 10 2 8" xfId="53" xr:uid="{00000000-0005-0000-0000-000027000000}"/>
    <cellStyle name="Обычный 10 3" xfId="12" xr:uid="{00000000-0005-0000-0000-000028000000}"/>
    <cellStyle name="Обычный 10 3 2" xfId="38" xr:uid="{00000000-0005-0000-0000-000029000000}"/>
    <cellStyle name="Обычный 10 3 2 2" xfId="83" xr:uid="{00000000-0005-0000-0000-00002A000000}"/>
    <cellStyle name="Обычный 10 3 2 2 2" xfId="84" xr:uid="{00000000-0005-0000-0000-00002B000000}"/>
    <cellStyle name="Обычный 10 3 2 3" xfId="85" xr:uid="{00000000-0005-0000-0000-00002C000000}"/>
    <cellStyle name="Обычный 10 3 2 4" xfId="82" xr:uid="{00000000-0005-0000-0000-00002D000000}"/>
    <cellStyle name="Обычный 10 3 3" xfId="26" xr:uid="{00000000-0005-0000-0000-00002E000000}"/>
    <cellStyle name="Обычный 10 3 3 2" xfId="87" xr:uid="{00000000-0005-0000-0000-00002F000000}"/>
    <cellStyle name="Обычный 10 3 3 2 2" xfId="88" xr:uid="{00000000-0005-0000-0000-000030000000}"/>
    <cellStyle name="Обычный 10 3 3 3" xfId="89" xr:uid="{00000000-0005-0000-0000-000031000000}"/>
    <cellStyle name="Обычный 10 3 3 4" xfId="86" xr:uid="{00000000-0005-0000-0000-000032000000}"/>
    <cellStyle name="Обычный 10 3 4" xfId="90" xr:uid="{00000000-0005-0000-0000-000033000000}"/>
    <cellStyle name="Обычный 10 3 4 2" xfId="91" xr:uid="{00000000-0005-0000-0000-000034000000}"/>
    <cellStyle name="Обычный 10 3 5" xfId="92" xr:uid="{00000000-0005-0000-0000-000035000000}"/>
    <cellStyle name="Обычный 10 3 6" xfId="81" xr:uid="{00000000-0005-0000-0000-000036000000}"/>
    <cellStyle name="Обычный 10 4" xfId="34" xr:uid="{00000000-0005-0000-0000-000037000000}"/>
    <cellStyle name="Обычный 10 4 2" xfId="94" xr:uid="{00000000-0005-0000-0000-000038000000}"/>
    <cellStyle name="Обычный 10 4 2 2" xfId="95" xr:uid="{00000000-0005-0000-0000-000039000000}"/>
    <cellStyle name="Обычный 10 4 3" xfId="96" xr:uid="{00000000-0005-0000-0000-00003A000000}"/>
    <cellStyle name="Обычный 10 4 4" xfId="93" xr:uid="{00000000-0005-0000-0000-00003B000000}"/>
    <cellStyle name="Обычный 10 5" xfId="22" xr:uid="{00000000-0005-0000-0000-00003C000000}"/>
    <cellStyle name="Обычный 10 5 2" xfId="98" xr:uid="{00000000-0005-0000-0000-00003D000000}"/>
    <cellStyle name="Обычный 10 5 2 2" xfId="99" xr:uid="{00000000-0005-0000-0000-00003E000000}"/>
    <cellStyle name="Обычный 10 5 3" xfId="100" xr:uid="{00000000-0005-0000-0000-00003F000000}"/>
    <cellStyle name="Обычный 10 5 4" xfId="97" xr:uid="{00000000-0005-0000-0000-000040000000}"/>
    <cellStyle name="Обычный 10 6" xfId="48" xr:uid="{00000000-0005-0000-0000-000041000000}"/>
    <cellStyle name="Обычный 10 6 2" xfId="102" xr:uid="{00000000-0005-0000-0000-000042000000}"/>
    <cellStyle name="Обычный 10 6 2 2" xfId="103" xr:uid="{00000000-0005-0000-0000-000043000000}"/>
    <cellStyle name="Обычный 10 6 3" xfId="104" xr:uid="{00000000-0005-0000-0000-000044000000}"/>
    <cellStyle name="Обычный 10 6 4" xfId="101" xr:uid="{00000000-0005-0000-0000-000045000000}"/>
    <cellStyle name="Обычный 10 7" xfId="105" xr:uid="{00000000-0005-0000-0000-000046000000}"/>
    <cellStyle name="Обычный 10 7 2" xfId="106" xr:uid="{00000000-0005-0000-0000-000047000000}"/>
    <cellStyle name="Обычный 10 7 2 2" xfId="107" xr:uid="{00000000-0005-0000-0000-000048000000}"/>
    <cellStyle name="Обычный 10 7 3" xfId="108" xr:uid="{00000000-0005-0000-0000-000049000000}"/>
    <cellStyle name="Обычный 10 8" xfId="109" xr:uid="{00000000-0005-0000-0000-00004A000000}"/>
    <cellStyle name="Обычный 10 8 2" xfId="110" xr:uid="{00000000-0005-0000-0000-00004B000000}"/>
    <cellStyle name="Обычный 10 9" xfId="111" xr:uid="{00000000-0005-0000-0000-00004C000000}"/>
    <cellStyle name="Обычный 11" xfId="51" xr:uid="{00000000-0005-0000-0000-00004D000000}"/>
    <cellStyle name="Обычный 14" xfId="14" xr:uid="{00000000-0005-0000-0000-00004E000000}"/>
    <cellStyle name="Обычный 14 2" xfId="112" xr:uid="{00000000-0005-0000-0000-00004F000000}"/>
    <cellStyle name="Обычный 2" xfId="2" xr:uid="{00000000-0005-0000-0000-000050000000}"/>
    <cellStyle name="Обычный 2 11 2" xfId="50" xr:uid="{00000000-0005-0000-0000-000051000000}"/>
    <cellStyle name="Обычный 2 11 2 2" xfId="115" xr:uid="{00000000-0005-0000-0000-000052000000}"/>
    <cellStyle name="Обычный 2 11 2 2 2" xfId="116" xr:uid="{00000000-0005-0000-0000-000053000000}"/>
    <cellStyle name="Обычный 2 11 2 2 2 2" xfId="117" xr:uid="{00000000-0005-0000-0000-000054000000}"/>
    <cellStyle name="Обычный 2 11 2 2 3" xfId="118" xr:uid="{00000000-0005-0000-0000-000055000000}"/>
    <cellStyle name="Обычный 2 11 2 3" xfId="119" xr:uid="{00000000-0005-0000-0000-000056000000}"/>
    <cellStyle name="Обычный 2 11 2 3 2" xfId="120" xr:uid="{00000000-0005-0000-0000-000057000000}"/>
    <cellStyle name="Обычный 2 11 2 3 2 2" xfId="121" xr:uid="{00000000-0005-0000-0000-000058000000}"/>
    <cellStyle name="Обычный 2 11 2 3 3" xfId="122" xr:uid="{00000000-0005-0000-0000-000059000000}"/>
    <cellStyle name="Обычный 2 11 2 4" xfId="123" xr:uid="{00000000-0005-0000-0000-00005A000000}"/>
    <cellStyle name="Обычный 2 11 2 4 2" xfId="124" xr:uid="{00000000-0005-0000-0000-00005B000000}"/>
    <cellStyle name="Обычный 2 11 2 5" xfId="125" xr:uid="{00000000-0005-0000-0000-00005C000000}"/>
    <cellStyle name="Обычный 2 11 2 6" xfId="114" xr:uid="{00000000-0005-0000-0000-00005D000000}"/>
    <cellStyle name="Обычный 2 2" xfId="8" xr:uid="{00000000-0005-0000-0000-00005E000000}"/>
    <cellStyle name="Обычный 2 2 2" xfId="45" xr:uid="{00000000-0005-0000-0000-00005F000000}"/>
    <cellStyle name="Обычный 2 2 3" xfId="126" xr:uid="{00000000-0005-0000-0000-000060000000}"/>
    <cellStyle name="Обычный 2 3" xfId="113" xr:uid="{00000000-0005-0000-0000-000061000000}"/>
    <cellStyle name="Обычный 3" xfId="4" xr:uid="{00000000-0005-0000-0000-000062000000}"/>
    <cellStyle name="Обычный 3 2" xfId="46" xr:uid="{00000000-0005-0000-0000-000063000000}"/>
    <cellStyle name="Обычный 3 2 2" xfId="129" xr:uid="{00000000-0005-0000-0000-000064000000}"/>
    <cellStyle name="Обычный 3 2 2 2" xfId="130" xr:uid="{00000000-0005-0000-0000-000065000000}"/>
    <cellStyle name="Обычный 3 2 2 2 2" xfId="131" xr:uid="{00000000-0005-0000-0000-000066000000}"/>
    <cellStyle name="Обычный 3 2 2 3" xfId="132" xr:uid="{00000000-0005-0000-0000-000067000000}"/>
    <cellStyle name="Обычный 3 2 3" xfId="133" xr:uid="{00000000-0005-0000-0000-000068000000}"/>
    <cellStyle name="Обычный 3 2 3 2" xfId="134" xr:uid="{00000000-0005-0000-0000-000069000000}"/>
    <cellStyle name="Обычный 3 2 4" xfId="135" xr:uid="{00000000-0005-0000-0000-00006A000000}"/>
    <cellStyle name="Обычный 3 2 5" xfId="128" xr:uid="{00000000-0005-0000-0000-00006B000000}"/>
    <cellStyle name="Обычный 3 3" xfId="136" xr:uid="{00000000-0005-0000-0000-00006C000000}"/>
    <cellStyle name="Обычный 3 4" xfId="137" xr:uid="{00000000-0005-0000-0000-00006D000000}"/>
    <cellStyle name="Обычный 3 4 2" xfId="138" xr:uid="{00000000-0005-0000-0000-00006E000000}"/>
    <cellStyle name="Обычный 3 5" xfId="139" xr:uid="{00000000-0005-0000-0000-00006F000000}"/>
    <cellStyle name="Обычный 3 6" xfId="127" xr:uid="{00000000-0005-0000-0000-000070000000}"/>
    <cellStyle name="Обычный 4" xfId="9" xr:uid="{00000000-0005-0000-0000-000071000000}"/>
    <cellStyle name="Обычный 4 2" xfId="16" xr:uid="{00000000-0005-0000-0000-000072000000}"/>
    <cellStyle name="Обычный 4 2 2" xfId="41" xr:uid="{00000000-0005-0000-0000-000073000000}"/>
    <cellStyle name="Обычный 4 2 2 2" xfId="143" xr:uid="{00000000-0005-0000-0000-000074000000}"/>
    <cellStyle name="Обычный 4 2 2 2 2" xfId="144" xr:uid="{00000000-0005-0000-0000-000075000000}"/>
    <cellStyle name="Обычный 4 2 2 3" xfId="145" xr:uid="{00000000-0005-0000-0000-000076000000}"/>
    <cellStyle name="Обычный 4 2 2 4" xfId="142" xr:uid="{00000000-0005-0000-0000-000077000000}"/>
    <cellStyle name="Обычный 4 2 3" xfId="29" xr:uid="{00000000-0005-0000-0000-000078000000}"/>
    <cellStyle name="Обычный 4 2 3 2" xfId="147" xr:uid="{00000000-0005-0000-0000-000079000000}"/>
    <cellStyle name="Обычный 4 2 3 2 2" xfId="148" xr:uid="{00000000-0005-0000-0000-00007A000000}"/>
    <cellStyle name="Обычный 4 2 3 3" xfId="149" xr:uid="{00000000-0005-0000-0000-00007B000000}"/>
    <cellStyle name="Обычный 4 2 3 4" xfId="146" xr:uid="{00000000-0005-0000-0000-00007C000000}"/>
    <cellStyle name="Обычный 4 2 4" xfId="150" xr:uid="{00000000-0005-0000-0000-00007D000000}"/>
    <cellStyle name="Обычный 4 2 4 2" xfId="151" xr:uid="{00000000-0005-0000-0000-00007E000000}"/>
    <cellStyle name="Обычный 4 2 4 2 2" xfId="152" xr:uid="{00000000-0005-0000-0000-00007F000000}"/>
    <cellStyle name="Обычный 4 2 4 3" xfId="153" xr:uid="{00000000-0005-0000-0000-000080000000}"/>
    <cellStyle name="Обычный 4 2 5" xfId="154" xr:uid="{00000000-0005-0000-0000-000081000000}"/>
    <cellStyle name="Обычный 4 2 5 2" xfId="155" xr:uid="{00000000-0005-0000-0000-000082000000}"/>
    <cellStyle name="Обычный 4 2 6" xfId="156" xr:uid="{00000000-0005-0000-0000-000083000000}"/>
    <cellStyle name="Обычный 4 2 7" xfId="141" xr:uid="{00000000-0005-0000-0000-000084000000}"/>
    <cellStyle name="Обычный 4 3" xfId="15" xr:uid="{00000000-0005-0000-0000-000085000000}"/>
    <cellStyle name="Обычный 4 3 2" xfId="40" xr:uid="{00000000-0005-0000-0000-000086000000}"/>
    <cellStyle name="Обычный 4 3 2 2" xfId="159" xr:uid="{00000000-0005-0000-0000-000087000000}"/>
    <cellStyle name="Обычный 4 3 2 2 2" xfId="160" xr:uid="{00000000-0005-0000-0000-000088000000}"/>
    <cellStyle name="Обычный 4 3 2 3" xfId="161" xr:uid="{00000000-0005-0000-0000-000089000000}"/>
    <cellStyle name="Обычный 4 3 2 4" xfId="158" xr:uid="{00000000-0005-0000-0000-00008A000000}"/>
    <cellStyle name="Обычный 4 3 3" xfId="28" xr:uid="{00000000-0005-0000-0000-00008B000000}"/>
    <cellStyle name="Обычный 4 3 3 2" xfId="163" xr:uid="{00000000-0005-0000-0000-00008C000000}"/>
    <cellStyle name="Обычный 4 3 3 2 2" xfId="164" xr:uid="{00000000-0005-0000-0000-00008D000000}"/>
    <cellStyle name="Обычный 4 3 3 3" xfId="165" xr:uid="{00000000-0005-0000-0000-00008E000000}"/>
    <cellStyle name="Обычный 4 3 3 4" xfId="162" xr:uid="{00000000-0005-0000-0000-00008F000000}"/>
    <cellStyle name="Обычный 4 3 4" xfId="166" xr:uid="{00000000-0005-0000-0000-000090000000}"/>
    <cellStyle name="Обычный 4 3 4 2" xfId="167" xr:uid="{00000000-0005-0000-0000-000091000000}"/>
    <cellStyle name="Обычный 4 3 5" xfId="168" xr:uid="{00000000-0005-0000-0000-000092000000}"/>
    <cellStyle name="Обычный 4 3 6" xfId="157" xr:uid="{00000000-0005-0000-0000-000093000000}"/>
    <cellStyle name="Обычный 4 4" xfId="36" xr:uid="{00000000-0005-0000-0000-000094000000}"/>
    <cellStyle name="Обычный 4 4 2" xfId="170" xr:uid="{00000000-0005-0000-0000-000095000000}"/>
    <cellStyle name="Обычный 4 4 2 2" xfId="171" xr:uid="{00000000-0005-0000-0000-000096000000}"/>
    <cellStyle name="Обычный 4 4 3" xfId="172" xr:uid="{00000000-0005-0000-0000-000097000000}"/>
    <cellStyle name="Обычный 4 4 4" xfId="169" xr:uid="{00000000-0005-0000-0000-000098000000}"/>
    <cellStyle name="Обычный 4 5" xfId="24" xr:uid="{00000000-0005-0000-0000-000099000000}"/>
    <cellStyle name="Обычный 4 5 2" xfId="174" xr:uid="{00000000-0005-0000-0000-00009A000000}"/>
    <cellStyle name="Обычный 4 5 2 2" xfId="175" xr:uid="{00000000-0005-0000-0000-00009B000000}"/>
    <cellStyle name="Обычный 4 5 3" xfId="176" xr:uid="{00000000-0005-0000-0000-00009C000000}"/>
    <cellStyle name="Обычный 4 5 4" xfId="173" xr:uid="{00000000-0005-0000-0000-00009D000000}"/>
    <cellStyle name="Обычный 4 6" xfId="177" xr:uid="{00000000-0005-0000-0000-00009E000000}"/>
    <cellStyle name="Обычный 4 6 2" xfId="178" xr:uid="{00000000-0005-0000-0000-00009F000000}"/>
    <cellStyle name="Обычный 4 6 2 2" xfId="179" xr:uid="{00000000-0005-0000-0000-0000A0000000}"/>
    <cellStyle name="Обычный 4 6 3" xfId="180" xr:uid="{00000000-0005-0000-0000-0000A1000000}"/>
    <cellStyle name="Обычный 4 7" xfId="181" xr:uid="{00000000-0005-0000-0000-0000A2000000}"/>
    <cellStyle name="Обычный 4 7 2" xfId="182" xr:uid="{00000000-0005-0000-0000-0000A3000000}"/>
    <cellStyle name="Обычный 4 8" xfId="183" xr:uid="{00000000-0005-0000-0000-0000A4000000}"/>
    <cellStyle name="Обычный 4 9" xfId="140" xr:uid="{00000000-0005-0000-0000-0000A5000000}"/>
    <cellStyle name="Обычный 41" xfId="47" xr:uid="{00000000-0005-0000-0000-0000A6000000}"/>
    <cellStyle name="Обычный 41 2" xfId="185" xr:uid="{00000000-0005-0000-0000-0000A7000000}"/>
    <cellStyle name="Обычный 41 2 2" xfId="186" xr:uid="{00000000-0005-0000-0000-0000A8000000}"/>
    <cellStyle name="Обычный 41 2 2 2" xfId="187" xr:uid="{00000000-0005-0000-0000-0000A9000000}"/>
    <cellStyle name="Обычный 41 2 3" xfId="188" xr:uid="{00000000-0005-0000-0000-0000AA000000}"/>
    <cellStyle name="Обычный 41 3" xfId="189" xr:uid="{00000000-0005-0000-0000-0000AB000000}"/>
    <cellStyle name="Обычный 41 3 2" xfId="190" xr:uid="{00000000-0005-0000-0000-0000AC000000}"/>
    <cellStyle name="Обычный 41 3 2 2" xfId="191" xr:uid="{00000000-0005-0000-0000-0000AD000000}"/>
    <cellStyle name="Обычный 41 3 3" xfId="192" xr:uid="{00000000-0005-0000-0000-0000AE000000}"/>
    <cellStyle name="Обычный 41 4" xfId="193" xr:uid="{00000000-0005-0000-0000-0000AF000000}"/>
    <cellStyle name="Обычный 41 4 2" xfId="194" xr:uid="{00000000-0005-0000-0000-0000B0000000}"/>
    <cellStyle name="Обычный 41 5" xfId="195" xr:uid="{00000000-0005-0000-0000-0000B1000000}"/>
    <cellStyle name="Обычный 41 6" xfId="184" xr:uid="{00000000-0005-0000-0000-0000B2000000}"/>
    <cellStyle name="Обычный 5" xfId="49" xr:uid="{00000000-0005-0000-0000-0000B3000000}"/>
    <cellStyle name="Обычный 5 2" xfId="197" xr:uid="{00000000-0005-0000-0000-0000B4000000}"/>
    <cellStyle name="Обычный 5 2 2" xfId="198" xr:uid="{00000000-0005-0000-0000-0000B5000000}"/>
    <cellStyle name="Обычный 5 2 2 2" xfId="199" xr:uid="{00000000-0005-0000-0000-0000B6000000}"/>
    <cellStyle name="Обычный 5 2 3" xfId="200" xr:uid="{00000000-0005-0000-0000-0000B7000000}"/>
    <cellStyle name="Обычный 5 3" xfId="201" xr:uid="{00000000-0005-0000-0000-0000B8000000}"/>
    <cellStyle name="Обычный 5 3 2" xfId="202" xr:uid="{00000000-0005-0000-0000-0000B9000000}"/>
    <cellStyle name="Обычный 5 3 2 2" xfId="203" xr:uid="{00000000-0005-0000-0000-0000BA000000}"/>
    <cellStyle name="Обычный 5 3 3" xfId="204" xr:uid="{00000000-0005-0000-0000-0000BB000000}"/>
    <cellStyle name="Обычный 5 4" xfId="205" xr:uid="{00000000-0005-0000-0000-0000BC000000}"/>
    <cellStyle name="Обычный 5 4 2" xfId="206" xr:uid="{00000000-0005-0000-0000-0000BD000000}"/>
    <cellStyle name="Обычный 5 5" xfId="207" xr:uid="{00000000-0005-0000-0000-0000BE000000}"/>
    <cellStyle name="Обычный 5 6" xfId="196" xr:uid="{00000000-0005-0000-0000-0000BF000000}"/>
    <cellStyle name="Обычный 6" xfId="208" xr:uid="{00000000-0005-0000-0000-0000C0000000}"/>
    <cellStyle name="Обычный 7" xfId="209" xr:uid="{00000000-0005-0000-0000-0000C1000000}"/>
    <cellStyle name="Обычный 7 2" xfId="210" xr:uid="{00000000-0005-0000-0000-0000C2000000}"/>
    <cellStyle name="Обычный 7 2 2" xfId="211" xr:uid="{00000000-0005-0000-0000-0000C3000000}"/>
    <cellStyle name="Обычный 7 3" xfId="212" xr:uid="{00000000-0005-0000-0000-0000C4000000}"/>
    <cellStyle name="Обычный 8" xfId="17" xr:uid="{00000000-0005-0000-0000-0000C5000000}"/>
    <cellStyle name="Обычный 8 2" xfId="42" xr:uid="{00000000-0005-0000-0000-0000C6000000}"/>
    <cellStyle name="Обычный 8 2 2" xfId="215" xr:uid="{00000000-0005-0000-0000-0000C7000000}"/>
    <cellStyle name="Обычный 8 2 2 2" xfId="216" xr:uid="{00000000-0005-0000-0000-0000C8000000}"/>
    <cellStyle name="Обычный 8 2 3" xfId="217" xr:uid="{00000000-0005-0000-0000-0000C9000000}"/>
    <cellStyle name="Обычный 8 2 4" xfId="214" xr:uid="{00000000-0005-0000-0000-0000CA000000}"/>
    <cellStyle name="Обычный 8 3" xfId="30" xr:uid="{00000000-0005-0000-0000-0000CB000000}"/>
    <cellStyle name="Обычный 8 3 2" xfId="219" xr:uid="{00000000-0005-0000-0000-0000CC000000}"/>
    <cellStyle name="Обычный 8 3 2 2" xfId="220" xr:uid="{00000000-0005-0000-0000-0000CD000000}"/>
    <cellStyle name="Обычный 8 3 3" xfId="221" xr:uid="{00000000-0005-0000-0000-0000CE000000}"/>
    <cellStyle name="Обычный 8 3 4" xfId="218" xr:uid="{00000000-0005-0000-0000-0000CF000000}"/>
    <cellStyle name="Обычный 8 4" xfId="222" xr:uid="{00000000-0005-0000-0000-0000D0000000}"/>
    <cellStyle name="Обычный 8 4 2" xfId="223" xr:uid="{00000000-0005-0000-0000-0000D1000000}"/>
    <cellStyle name="Обычный 8 5" xfId="224" xr:uid="{00000000-0005-0000-0000-0000D2000000}"/>
    <cellStyle name="Обычный 8 6" xfId="213" xr:uid="{00000000-0005-0000-0000-0000D3000000}"/>
    <cellStyle name="Обычный 9" xfId="5" xr:uid="{00000000-0005-0000-0000-0000D4000000}"/>
    <cellStyle name="Обычный 9 2" xfId="10" xr:uid="{00000000-0005-0000-0000-0000D5000000}"/>
    <cellStyle name="Обычный 9 2 2" xfId="19" xr:uid="{00000000-0005-0000-0000-0000D6000000}"/>
    <cellStyle name="Обычный 9 2 2 2" xfId="44" xr:uid="{00000000-0005-0000-0000-0000D7000000}"/>
    <cellStyle name="Обычный 9 2 2 2 2" xfId="229" xr:uid="{00000000-0005-0000-0000-0000D8000000}"/>
    <cellStyle name="Обычный 9 2 2 2 2 2" xfId="230" xr:uid="{00000000-0005-0000-0000-0000D9000000}"/>
    <cellStyle name="Обычный 9 2 2 2 3" xfId="231" xr:uid="{00000000-0005-0000-0000-0000DA000000}"/>
    <cellStyle name="Обычный 9 2 2 2 4" xfId="228" xr:uid="{00000000-0005-0000-0000-0000DB000000}"/>
    <cellStyle name="Обычный 9 2 2 3" xfId="32" xr:uid="{00000000-0005-0000-0000-0000DC000000}"/>
    <cellStyle name="Обычный 9 2 2 3 2" xfId="233" xr:uid="{00000000-0005-0000-0000-0000DD000000}"/>
    <cellStyle name="Обычный 9 2 2 3 2 2" xfId="234" xr:uid="{00000000-0005-0000-0000-0000DE000000}"/>
    <cellStyle name="Обычный 9 2 2 3 3" xfId="235" xr:uid="{00000000-0005-0000-0000-0000DF000000}"/>
    <cellStyle name="Обычный 9 2 2 3 4" xfId="232" xr:uid="{00000000-0005-0000-0000-0000E0000000}"/>
    <cellStyle name="Обычный 9 2 2 4" xfId="236" xr:uid="{00000000-0005-0000-0000-0000E1000000}"/>
    <cellStyle name="Обычный 9 2 2 4 2" xfId="237" xr:uid="{00000000-0005-0000-0000-0000E2000000}"/>
    <cellStyle name="Обычный 9 2 2 5" xfId="238" xr:uid="{00000000-0005-0000-0000-0000E3000000}"/>
    <cellStyle name="Обычный 9 2 2 6" xfId="227" xr:uid="{00000000-0005-0000-0000-0000E4000000}"/>
    <cellStyle name="Обычный 9 2 3" xfId="37" xr:uid="{00000000-0005-0000-0000-0000E5000000}"/>
    <cellStyle name="Обычный 9 2 3 2" xfId="240" xr:uid="{00000000-0005-0000-0000-0000E6000000}"/>
    <cellStyle name="Обычный 9 2 3 2 2" xfId="241" xr:uid="{00000000-0005-0000-0000-0000E7000000}"/>
    <cellStyle name="Обычный 9 2 3 3" xfId="242" xr:uid="{00000000-0005-0000-0000-0000E8000000}"/>
    <cellStyle name="Обычный 9 2 3 4" xfId="239" xr:uid="{00000000-0005-0000-0000-0000E9000000}"/>
    <cellStyle name="Обычный 9 2 4" xfId="25" xr:uid="{00000000-0005-0000-0000-0000EA000000}"/>
    <cellStyle name="Обычный 9 2 4 2" xfId="244" xr:uid="{00000000-0005-0000-0000-0000EB000000}"/>
    <cellStyle name="Обычный 9 2 4 2 2" xfId="245" xr:uid="{00000000-0005-0000-0000-0000EC000000}"/>
    <cellStyle name="Обычный 9 2 4 3" xfId="246" xr:uid="{00000000-0005-0000-0000-0000ED000000}"/>
    <cellStyle name="Обычный 9 2 4 4" xfId="243" xr:uid="{00000000-0005-0000-0000-0000EE000000}"/>
    <cellStyle name="Обычный 9 2 5" xfId="247" xr:uid="{00000000-0005-0000-0000-0000EF000000}"/>
    <cellStyle name="Обычный 9 2 5 2" xfId="248" xr:uid="{00000000-0005-0000-0000-0000F0000000}"/>
    <cellStyle name="Обычный 9 2 6" xfId="249" xr:uid="{00000000-0005-0000-0000-0000F1000000}"/>
    <cellStyle name="Обычный 9 2 7" xfId="226" xr:uid="{00000000-0005-0000-0000-0000F2000000}"/>
    <cellStyle name="Обычный 9 3" xfId="18" xr:uid="{00000000-0005-0000-0000-0000F3000000}"/>
    <cellStyle name="Обычный 9 3 2" xfId="43" xr:uid="{00000000-0005-0000-0000-0000F4000000}"/>
    <cellStyle name="Обычный 9 3 2 2" xfId="252" xr:uid="{00000000-0005-0000-0000-0000F5000000}"/>
    <cellStyle name="Обычный 9 3 2 2 2" xfId="253" xr:uid="{00000000-0005-0000-0000-0000F6000000}"/>
    <cellStyle name="Обычный 9 3 2 3" xfId="254" xr:uid="{00000000-0005-0000-0000-0000F7000000}"/>
    <cellStyle name="Обычный 9 3 2 4" xfId="251" xr:uid="{00000000-0005-0000-0000-0000F8000000}"/>
    <cellStyle name="Обычный 9 3 3" xfId="31" xr:uid="{00000000-0005-0000-0000-0000F9000000}"/>
    <cellStyle name="Обычный 9 3 3 2" xfId="256" xr:uid="{00000000-0005-0000-0000-0000FA000000}"/>
    <cellStyle name="Обычный 9 3 3 2 2" xfId="257" xr:uid="{00000000-0005-0000-0000-0000FB000000}"/>
    <cellStyle name="Обычный 9 3 3 3" xfId="258" xr:uid="{00000000-0005-0000-0000-0000FC000000}"/>
    <cellStyle name="Обычный 9 3 3 4" xfId="255" xr:uid="{00000000-0005-0000-0000-0000FD000000}"/>
    <cellStyle name="Обычный 9 3 4" xfId="259" xr:uid="{00000000-0005-0000-0000-0000FE000000}"/>
    <cellStyle name="Обычный 9 3 4 2" xfId="260" xr:uid="{00000000-0005-0000-0000-0000FF000000}"/>
    <cellStyle name="Обычный 9 3 5" xfId="261" xr:uid="{00000000-0005-0000-0000-000000010000}"/>
    <cellStyle name="Обычный 9 3 6" xfId="250" xr:uid="{00000000-0005-0000-0000-000001010000}"/>
    <cellStyle name="Обычный 9 4" xfId="33" xr:uid="{00000000-0005-0000-0000-000002010000}"/>
    <cellStyle name="Обычный 9 4 2" xfId="263" xr:uid="{00000000-0005-0000-0000-000003010000}"/>
    <cellStyle name="Обычный 9 4 2 2" xfId="264" xr:uid="{00000000-0005-0000-0000-000004010000}"/>
    <cellStyle name="Обычный 9 4 3" xfId="265" xr:uid="{00000000-0005-0000-0000-000005010000}"/>
    <cellStyle name="Обычный 9 4 4" xfId="262" xr:uid="{00000000-0005-0000-0000-000006010000}"/>
    <cellStyle name="Обычный 9 5" xfId="21" xr:uid="{00000000-0005-0000-0000-000007010000}"/>
    <cellStyle name="Обычный 9 5 2" xfId="267" xr:uid="{00000000-0005-0000-0000-000008010000}"/>
    <cellStyle name="Обычный 9 5 2 2" xfId="268" xr:uid="{00000000-0005-0000-0000-000009010000}"/>
    <cellStyle name="Обычный 9 5 3" xfId="269" xr:uid="{00000000-0005-0000-0000-00000A010000}"/>
    <cellStyle name="Обычный 9 5 4" xfId="266" xr:uid="{00000000-0005-0000-0000-00000B010000}"/>
    <cellStyle name="Обычный 9 6" xfId="270" xr:uid="{00000000-0005-0000-0000-00000C010000}"/>
    <cellStyle name="Обычный 9 6 2" xfId="271" xr:uid="{00000000-0005-0000-0000-00000D010000}"/>
    <cellStyle name="Обычный 9 7" xfId="272" xr:uid="{00000000-0005-0000-0000-00000E010000}"/>
    <cellStyle name="Обычный 9 8" xfId="225" xr:uid="{00000000-0005-0000-0000-00000F010000}"/>
    <cellStyle name="Процентный" xfId="20" builtinId="5"/>
    <cellStyle name="Процентный 2" xfId="273" xr:uid="{00000000-0005-0000-0000-000011010000}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30"/>
  <sheetViews>
    <sheetView tabSelected="1" topLeftCell="B1" zoomScale="66" zoomScaleNormal="66" workbookViewId="0">
      <pane ySplit="11" topLeftCell="A13" activePane="bottomLeft" state="frozen"/>
      <selection pane="bottomLeft" activeCell="S11" sqref="S11"/>
    </sheetView>
  </sheetViews>
  <sheetFormatPr defaultColWidth="11.140625" defaultRowHeight="15" outlineLevelCol="2" x14ac:dyDescent="0.25"/>
  <cols>
    <col min="1" max="1" width="18" style="19" hidden="1" customWidth="1"/>
    <col min="2" max="2" width="6.140625" style="19" customWidth="1"/>
    <col min="3" max="3" width="31" style="19" customWidth="1"/>
    <col min="4" max="4" width="17" style="19" customWidth="1"/>
    <col min="5" max="5" width="18.28515625" style="19" customWidth="1"/>
    <col min="6" max="6" width="8.140625" style="19" customWidth="1"/>
    <col min="7" max="7" width="8.85546875" style="19" customWidth="1"/>
    <col min="8" max="8" width="16.42578125" style="19" customWidth="1" outlineLevel="1"/>
    <col min="9" max="9" width="16.42578125" style="19" customWidth="1"/>
    <col min="10" max="10" width="15.140625" style="19" customWidth="1" outlineLevel="1"/>
    <col min="11" max="11" width="14.28515625" style="19" customWidth="1"/>
    <col min="12" max="12" width="13" style="19" customWidth="1"/>
    <col min="13" max="13" width="17.85546875" style="19" customWidth="1"/>
    <col min="14" max="14" width="17.5703125" style="19" customWidth="1" outlineLevel="1"/>
    <col min="15" max="15" width="19.7109375" style="19" customWidth="1"/>
    <col min="16" max="16" width="9" style="19" customWidth="1" outlineLevel="2"/>
    <col min="17" max="17" width="16.42578125" style="19" customWidth="1" outlineLevel="2"/>
    <col min="18" max="18" width="17.85546875" style="19" customWidth="1" outlineLevel="2"/>
    <col min="19" max="19" width="33" style="19" customWidth="1"/>
    <col min="20" max="20" width="9" style="19" customWidth="1" outlineLevel="1"/>
    <col min="21" max="22" width="15.28515625" style="20" customWidth="1" outlineLevel="1"/>
    <col min="23" max="23" width="16.5703125" style="19" customWidth="1" outlineLevel="1"/>
    <col min="24" max="24" width="15" style="19" customWidth="1"/>
    <col min="25" max="25" width="9" style="19" customWidth="1" outlineLevel="1"/>
    <col min="26" max="26" width="15.5703125" style="20" customWidth="1" outlineLevel="1"/>
    <col min="27" max="27" width="15.28515625" style="20" customWidth="1" outlineLevel="1"/>
    <col min="28" max="28" width="16.7109375" style="19" customWidth="1" outlineLevel="1"/>
    <col min="29" max="29" width="15" style="19" customWidth="1"/>
    <col min="30" max="30" width="9" style="19" customWidth="1" outlineLevel="1"/>
    <col min="31" max="31" width="14.7109375" style="20" customWidth="1" outlineLevel="1"/>
    <col min="32" max="32" width="15.28515625" style="20" customWidth="1" outlineLevel="1"/>
    <col min="33" max="33" width="15.7109375" style="19" customWidth="1" outlineLevel="1"/>
    <col min="34" max="34" width="15" style="19" customWidth="1"/>
    <col min="35" max="35" width="13.85546875" style="19" customWidth="1" outlineLevel="1"/>
    <col min="36" max="36" width="12.85546875" style="19" customWidth="1" outlineLevel="1"/>
    <col min="37" max="37" width="16" style="19" customWidth="1"/>
    <col min="38" max="16384" width="11.140625" style="19"/>
  </cols>
  <sheetData>
    <row r="1" spans="1:37" ht="25.5" customHeight="1" x14ac:dyDescent="0.25">
      <c r="AE1" s="22"/>
      <c r="AF1" s="22"/>
      <c r="AG1" s="41" t="s">
        <v>35</v>
      </c>
      <c r="AH1" s="41"/>
      <c r="AI1" s="41"/>
      <c r="AJ1" s="41"/>
      <c r="AK1" s="41"/>
    </row>
    <row r="2" spans="1:37" ht="74.25" customHeight="1" x14ac:dyDescent="0.25">
      <c r="AE2" s="22"/>
      <c r="AF2" s="22"/>
      <c r="AG2" s="42"/>
      <c r="AH2" s="41"/>
      <c r="AI2" s="41"/>
      <c r="AJ2" s="41"/>
      <c r="AK2" s="41"/>
    </row>
    <row r="3" spans="1:37" ht="44.25" customHeight="1" x14ac:dyDescent="0.25">
      <c r="AE3" s="21"/>
      <c r="AG3" s="42"/>
      <c r="AH3" s="41"/>
      <c r="AI3" s="41"/>
      <c r="AJ3" s="41"/>
      <c r="AK3" s="41"/>
    </row>
    <row r="4" spans="1:37" ht="27" x14ac:dyDescent="0.25">
      <c r="A4" s="34" t="s">
        <v>15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</row>
    <row r="5" spans="1:37" ht="27" x14ac:dyDescent="0.25">
      <c r="A5" s="34" t="s">
        <v>17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</row>
    <row r="6" spans="1:37" ht="46.5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</row>
    <row r="7" spans="1:37" ht="24" customHeight="1" x14ac:dyDescent="0.25">
      <c r="A7" s="40" t="s">
        <v>0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60" t="s">
        <v>38</v>
      </c>
      <c r="Q7" s="61"/>
      <c r="R7" s="61"/>
      <c r="S7" s="62"/>
      <c r="T7" s="45" t="s">
        <v>11</v>
      </c>
      <c r="U7" s="46"/>
      <c r="V7" s="46"/>
      <c r="W7" s="46"/>
      <c r="X7" s="47"/>
      <c r="Y7" s="45" t="s">
        <v>12</v>
      </c>
      <c r="Z7" s="46"/>
      <c r="AA7" s="46"/>
      <c r="AB7" s="46"/>
      <c r="AC7" s="47"/>
      <c r="AD7" s="45" t="s">
        <v>13</v>
      </c>
      <c r="AE7" s="46"/>
      <c r="AF7" s="46"/>
      <c r="AG7" s="46"/>
      <c r="AH7" s="47"/>
      <c r="AI7" s="37" t="s">
        <v>10</v>
      </c>
      <c r="AJ7" s="37"/>
      <c r="AK7" s="37"/>
    </row>
    <row r="8" spans="1:37" ht="48.75" customHeight="1" x14ac:dyDescent="0.25">
      <c r="A8" s="40" t="s">
        <v>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57" t="s">
        <v>36</v>
      </c>
      <c r="Q8" s="58"/>
      <c r="R8" s="58"/>
      <c r="S8" s="59"/>
      <c r="T8" s="48"/>
      <c r="U8" s="49"/>
      <c r="V8" s="49"/>
      <c r="W8" s="49"/>
      <c r="X8" s="50"/>
      <c r="Y8" s="48"/>
      <c r="Z8" s="49"/>
      <c r="AA8" s="49"/>
      <c r="AB8" s="49"/>
      <c r="AC8" s="50"/>
      <c r="AD8" s="48"/>
      <c r="AE8" s="49"/>
      <c r="AF8" s="49"/>
      <c r="AG8" s="49"/>
      <c r="AH8" s="50"/>
      <c r="AI8" s="37"/>
      <c r="AJ8" s="37"/>
      <c r="AK8" s="37"/>
    </row>
    <row r="9" spans="1:37" ht="24" customHeight="1" x14ac:dyDescent="0.25">
      <c r="A9" s="40" t="s">
        <v>18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54">
        <f>O14</f>
        <v>1852209.33</v>
      </c>
      <c r="Q9" s="55"/>
      <c r="R9" s="55"/>
      <c r="S9" s="56"/>
      <c r="T9" s="48"/>
      <c r="U9" s="49"/>
      <c r="V9" s="49"/>
      <c r="W9" s="49"/>
      <c r="X9" s="50"/>
      <c r="Y9" s="48"/>
      <c r="Z9" s="49"/>
      <c r="AA9" s="49"/>
      <c r="AB9" s="49"/>
      <c r="AC9" s="50"/>
      <c r="AD9" s="48"/>
      <c r="AE9" s="49"/>
      <c r="AF9" s="49"/>
      <c r="AG9" s="49"/>
      <c r="AH9" s="50"/>
      <c r="AI9" s="37"/>
      <c r="AJ9" s="37"/>
      <c r="AK9" s="37"/>
    </row>
    <row r="10" spans="1:37" ht="74.25" customHeight="1" x14ac:dyDescent="0.25">
      <c r="A10" s="37" t="s">
        <v>3</v>
      </c>
      <c r="B10" s="38" t="s">
        <v>8</v>
      </c>
      <c r="C10" s="38" t="s">
        <v>7</v>
      </c>
      <c r="D10" s="37" t="s">
        <v>2</v>
      </c>
      <c r="E10" s="37" t="s">
        <v>1</v>
      </c>
      <c r="F10" s="37" t="s">
        <v>14</v>
      </c>
      <c r="G10" s="37"/>
      <c r="H10" s="37"/>
      <c r="I10" s="37"/>
      <c r="J10" s="37"/>
      <c r="K10" s="37"/>
      <c r="L10" s="37"/>
      <c r="M10" s="37"/>
      <c r="N10" s="37"/>
      <c r="O10" s="37"/>
      <c r="P10" s="63" t="s">
        <v>40</v>
      </c>
      <c r="Q10" s="64"/>
      <c r="R10" s="64"/>
      <c r="S10" s="65"/>
      <c r="T10" s="51"/>
      <c r="U10" s="52"/>
      <c r="V10" s="52"/>
      <c r="W10" s="52"/>
      <c r="X10" s="53"/>
      <c r="Y10" s="51"/>
      <c r="Z10" s="52"/>
      <c r="AA10" s="52"/>
      <c r="AB10" s="52"/>
      <c r="AC10" s="53"/>
      <c r="AD10" s="51"/>
      <c r="AE10" s="52"/>
      <c r="AF10" s="52"/>
      <c r="AG10" s="52"/>
      <c r="AH10" s="53"/>
      <c r="AI10" s="39"/>
      <c r="AJ10" s="39"/>
      <c r="AK10" s="39"/>
    </row>
    <row r="11" spans="1:37" s="22" customFormat="1" ht="300.75" customHeight="1" x14ac:dyDescent="0.25">
      <c r="A11" s="37"/>
      <c r="B11" s="38"/>
      <c r="C11" s="38"/>
      <c r="D11" s="37"/>
      <c r="E11" s="37"/>
      <c r="F11" s="1" t="s">
        <v>5</v>
      </c>
      <c r="G11" s="1" t="s">
        <v>4</v>
      </c>
      <c r="H11" s="30" t="s">
        <v>22</v>
      </c>
      <c r="I11" s="30" t="s">
        <v>27</v>
      </c>
      <c r="J11" s="30" t="s">
        <v>26</v>
      </c>
      <c r="K11" s="30" t="s">
        <v>23</v>
      </c>
      <c r="L11" s="30" t="s">
        <v>24</v>
      </c>
      <c r="M11" s="30" t="s">
        <v>25</v>
      </c>
      <c r="N11" s="30" t="s">
        <v>20</v>
      </c>
      <c r="O11" s="4" t="s">
        <v>28</v>
      </c>
      <c r="P11" s="24" t="s">
        <v>5</v>
      </c>
      <c r="Q11" s="30" t="s">
        <v>33</v>
      </c>
      <c r="R11" s="30" t="s">
        <v>19</v>
      </c>
      <c r="S11" s="4" t="s">
        <v>29</v>
      </c>
      <c r="T11" s="24" t="s">
        <v>5</v>
      </c>
      <c r="U11" s="30" t="s">
        <v>21</v>
      </c>
      <c r="V11" s="30" t="s">
        <v>31</v>
      </c>
      <c r="W11" s="2" t="s">
        <v>20</v>
      </c>
      <c r="X11" s="4" t="s">
        <v>30</v>
      </c>
      <c r="Y11" s="24" t="s">
        <v>5</v>
      </c>
      <c r="Z11" s="30" t="s">
        <v>21</v>
      </c>
      <c r="AA11" s="30" t="s">
        <v>31</v>
      </c>
      <c r="AB11" s="2" t="s">
        <v>20</v>
      </c>
      <c r="AC11" s="4" t="s">
        <v>30</v>
      </c>
      <c r="AD11" s="24" t="s">
        <v>5</v>
      </c>
      <c r="AE11" s="30" t="s">
        <v>21</v>
      </c>
      <c r="AF11" s="30" t="s">
        <v>31</v>
      </c>
      <c r="AG11" s="2" t="s">
        <v>20</v>
      </c>
      <c r="AH11" s="4" t="s">
        <v>30</v>
      </c>
      <c r="AI11" s="30" t="s">
        <v>32</v>
      </c>
      <c r="AJ11" s="30" t="s">
        <v>6</v>
      </c>
      <c r="AK11" s="4" t="s">
        <v>16</v>
      </c>
    </row>
    <row r="12" spans="1:37" s="22" customFormat="1" ht="16.5" customHeight="1" x14ac:dyDescent="0.25">
      <c r="A12" s="3"/>
      <c r="B12" s="30">
        <v>1</v>
      </c>
      <c r="C12" s="30">
        <v>2</v>
      </c>
      <c r="D12" s="3"/>
      <c r="E12" s="3"/>
      <c r="F12" s="24">
        <v>3</v>
      </c>
      <c r="G12" s="24">
        <v>4</v>
      </c>
      <c r="H12" s="30">
        <v>5</v>
      </c>
      <c r="I12" s="30">
        <v>5</v>
      </c>
      <c r="J12" s="30"/>
      <c r="K12" s="30">
        <v>6</v>
      </c>
      <c r="L12" s="30">
        <v>7</v>
      </c>
      <c r="M12" s="30">
        <v>8</v>
      </c>
      <c r="N12" s="30"/>
      <c r="O12" s="31">
        <v>9</v>
      </c>
      <c r="P12" s="30"/>
      <c r="Q12" s="30"/>
      <c r="R12" s="30"/>
      <c r="S12" s="31">
        <v>10</v>
      </c>
      <c r="T12" s="30"/>
      <c r="U12" s="30"/>
      <c r="V12" s="30"/>
      <c r="W12" s="30"/>
      <c r="X12" s="31">
        <v>11</v>
      </c>
      <c r="Y12" s="30"/>
      <c r="Z12" s="30"/>
      <c r="AA12" s="30"/>
      <c r="AB12" s="30"/>
      <c r="AC12" s="31">
        <v>12</v>
      </c>
      <c r="AD12" s="30"/>
      <c r="AE12" s="30"/>
      <c r="AF12" s="30"/>
      <c r="AG12" s="30"/>
      <c r="AH12" s="31">
        <v>13</v>
      </c>
      <c r="AI12" s="30"/>
      <c r="AJ12" s="30"/>
      <c r="AK12" s="31">
        <v>14</v>
      </c>
    </row>
    <row r="13" spans="1:37" s="22" customFormat="1" ht="51" customHeight="1" x14ac:dyDescent="0.25">
      <c r="A13" s="7"/>
      <c r="B13" s="7">
        <v>1</v>
      </c>
      <c r="C13" s="8" t="s">
        <v>39</v>
      </c>
      <c r="D13" s="9"/>
      <c r="E13" s="9"/>
      <c r="F13" s="17">
        <v>1</v>
      </c>
      <c r="G13" s="10" t="s">
        <v>37</v>
      </c>
      <c r="H13" s="11">
        <f t="shared" ref="H13" si="0">I13/1.2</f>
        <v>1543507.78</v>
      </c>
      <c r="I13" s="11">
        <f t="shared" ref="I13" si="1">ROUND(AI13,2)</f>
        <v>1852209.33</v>
      </c>
      <c r="J13" s="13" t="e">
        <f t="shared" ref="J13" si="2">(I13-Q13)/ABS(Q13)</f>
        <v>#DIV/0!</v>
      </c>
      <c r="K13" s="13">
        <f>(H13-U13)/ABS(U13)</f>
        <v>-5.5800000000000002E-2</v>
      </c>
      <c r="L13" s="13">
        <f>(H13-Z13)/ABS(Z13)</f>
        <v>3.1899999999999998E-2</v>
      </c>
      <c r="M13" s="13">
        <f>(H13-AE13)/ABS(AE13)</f>
        <v>2.9000000000000001E-2</v>
      </c>
      <c r="N13" s="11">
        <f t="shared" ref="N13" si="3">O13/1.2</f>
        <v>1543507.78</v>
      </c>
      <c r="O13" s="12">
        <f t="shared" ref="O13" si="4">F13*I13</f>
        <v>1852209.33</v>
      </c>
      <c r="P13" s="32">
        <v>0</v>
      </c>
      <c r="Q13" s="14"/>
      <c r="R13" s="11"/>
      <c r="S13" s="12"/>
      <c r="T13" s="17">
        <v>1</v>
      </c>
      <c r="U13" s="15">
        <f t="shared" ref="U13" si="5">ROUND(V13/1.2,2)</f>
        <v>1634690</v>
      </c>
      <c r="V13" s="15">
        <v>1961628</v>
      </c>
      <c r="W13" s="11">
        <f t="shared" ref="W13" si="6">T13*U13</f>
        <v>1634690</v>
      </c>
      <c r="X13" s="12">
        <f t="shared" ref="X13" si="7">T13*V13</f>
        <v>1961628</v>
      </c>
      <c r="Y13" s="17">
        <v>1</v>
      </c>
      <c r="Z13" s="15">
        <f t="shared" ref="Z13" si="8">ROUND(AA13/1.2,2)</f>
        <v>1495833.33</v>
      </c>
      <c r="AA13" s="15">
        <v>1795000</v>
      </c>
      <c r="AB13" s="11">
        <f t="shared" ref="AB13" si="9">Y13*Z13</f>
        <v>1495833.33</v>
      </c>
      <c r="AC13" s="12">
        <f t="shared" ref="AC13" si="10">Y13*AA13</f>
        <v>1795000</v>
      </c>
      <c r="AD13" s="17">
        <v>1</v>
      </c>
      <c r="AE13" s="15">
        <f t="shared" ref="AE13" si="11">ROUND(AF13/1.2,2)</f>
        <v>1500000</v>
      </c>
      <c r="AF13" s="15">
        <v>1800000</v>
      </c>
      <c r="AG13" s="11">
        <f t="shared" ref="AG13" si="12">AD13*AE13</f>
        <v>1500000</v>
      </c>
      <c r="AH13" s="12">
        <f t="shared" ref="AH13" si="13">AD13*AF13</f>
        <v>1800000</v>
      </c>
      <c r="AI13" s="5">
        <f t="shared" ref="AI13" si="14">ROUND(IFERROR(AVERAGE(AF13,V13,AA13),0),2)</f>
        <v>1852209.33</v>
      </c>
      <c r="AJ13" s="5">
        <f t="shared" ref="AJ13" si="15">ROUND(IFERROR(STDEV(AF13,V13,AA13),0),2)</f>
        <v>94792.320000000007</v>
      </c>
      <c r="AK13" s="16">
        <f t="shared" ref="AK13" si="16">IFERROR(AJ13/AI13,0)</f>
        <v>0.05</v>
      </c>
    </row>
    <row r="14" spans="1:37" s="22" customFormat="1" ht="18.75" x14ac:dyDescent="0.25">
      <c r="A14" s="1"/>
      <c r="B14" s="43"/>
      <c r="C14" s="44"/>
      <c r="D14" s="1"/>
      <c r="E14" s="1"/>
      <c r="F14" s="23"/>
      <c r="G14" s="23"/>
      <c r="H14" s="23"/>
      <c r="I14" s="24"/>
      <c r="J14" s="24"/>
      <c r="K14" s="24"/>
      <c r="L14" s="24"/>
      <c r="M14" s="24"/>
      <c r="N14" s="6">
        <f>SUM(N13:N13)</f>
        <v>1543507.78</v>
      </c>
      <c r="O14" s="18">
        <f>SUM(O13:O13)</f>
        <v>1852209.33</v>
      </c>
      <c r="P14" s="23"/>
      <c r="Q14" s="5"/>
      <c r="R14" s="6">
        <f>SUM(R13:R13)</f>
        <v>0</v>
      </c>
      <c r="S14" s="18">
        <f>SUM(S13:S13)</f>
        <v>0</v>
      </c>
      <c r="T14" s="23"/>
      <c r="U14" s="5"/>
      <c r="V14" s="5"/>
      <c r="W14" s="6">
        <f>SUM(W13:W13)</f>
        <v>1634690</v>
      </c>
      <c r="X14" s="18">
        <f>SUM(X13:X13)</f>
        <v>1961628</v>
      </c>
      <c r="Y14" s="23"/>
      <c r="Z14" s="5"/>
      <c r="AA14" s="5"/>
      <c r="AB14" s="6">
        <f>SUM(AB13:AB13)</f>
        <v>1495833.33</v>
      </c>
      <c r="AC14" s="18">
        <f>SUM(AC13:AC13)</f>
        <v>1795000</v>
      </c>
      <c r="AD14" s="23"/>
      <c r="AE14" s="5"/>
      <c r="AF14" s="5"/>
      <c r="AG14" s="6">
        <f>SUM(AG13:AG13)</f>
        <v>1500000</v>
      </c>
      <c r="AH14" s="18">
        <f>SUM(AH13:AH13)</f>
        <v>1800000</v>
      </c>
      <c r="AI14" s="25"/>
      <c r="AJ14" s="25"/>
      <c r="AK14" s="16">
        <f>IFERROR(AJ14/AI14,0)</f>
        <v>0</v>
      </c>
    </row>
    <row r="15" spans="1:37" x14ac:dyDescent="0.25">
      <c r="O15" s="26"/>
      <c r="S15" s="26"/>
      <c r="X15" s="26"/>
      <c r="AC15" s="26"/>
      <c r="AH15" s="26"/>
    </row>
    <row r="16" spans="1:37" ht="15" customHeight="1" x14ac:dyDescent="0.25">
      <c r="A16" s="36" t="s">
        <v>34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</row>
    <row r="17" spans="1:37" ht="20.25" customHeight="1" x14ac:dyDescent="0.25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</row>
    <row r="18" spans="1:37" x14ac:dyDescent="0.25"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</row>
    <row r="20" spans="1:37" x14ac:dyDescent="0.25"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</row>
    <row r="21" spans="1:37" x14ac:dyDescent="0.25">
      <c r="J21" s="27"/>
    </row>
    <row r="22" spans="1:37" x14ac:dyDescent="0.25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</row>
    <row r="23" spans="1:37" x14ac:dyDescent="0.25">
      <c r="J23" s="27"/>
    </row>
    <row r="24" spans="1:37" ht="20.25" customHeight="1" x14ac:dyDescent="0.2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</row>
    <row r="25" spans="1:37" ht="18.75" x14ac:dyDescent="0.25">
      <c r="H25" s="29"/>
    </row>
    <row r="26" spans="1:37" ht="18.75" x14ac:dyDescent="0.25">
      <c r="H26" s="29"/>
    </row>
    <row r="29" spans="1:37" x14ac:dyDescent="0.25">
      <c r="J29" s="27"/>
    </row>
    <row r="30" spans="1:37" x14ac:dyDescent="0.25">
      <c r="J30" s="27"/>
    </row>
  </sheetData>
  <mergeCells count="28">
    <mergeCell ref="AG1:AK1"/>
    <mergeCell ref="AG2:AK2"/>
    <mergeCell ref="AG3:AK3"/>
    <mergeCell ref="B14:C14"/>
    <mergeCell ref="Y7:AC10"/>
    <mergeCell ref="AD7:AH10"/>
    <mergeCell ref="A8:O8"/>
    <mergeCell ref="B10:B11"/>
    <mergeCell ref="A9:O9"/>
    <mergeCell ref="P9:S9"/>
    <mergeCell ref="P8:S8"/>
    <mergeCell ref="P7:S7"/>
    <mergeCell ref="P10:S10"/>
    <mergeCell ref="T7:X10"/>
    <mergeCell ref="B18:AK18"/>
    <mergeCell ref="B20:AK20"/>
    <mergeCell ref="B22:AK22"/>
    <mergeCell ref="A4:AK4"/>
    <mergeCell ref="A5:AK5"/>
    <mergeCell ref="A6:AK6"/>
    <mergeCell ref="A16:AK17"/>
    <mergeCell ref="A10:A11"/>
    <mergeCell ref="F10:O10"/>
    <mergeCell ref="C10:C11"/>
    <mergeCell ref="E10:E11"/>
    <mergeCell ref="D10:D11"/>
    <mergeCell ref="AI7:AK10"/>
    <mergeCell ref="A7:O7"/>
  </mergeCells>
  <printOptions horizontalCentered="1"/>
  <pageMargins left="0" right="0" top="0" bottom="0" header="0" footer="0"/>
  <pageSetup paperSize="8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РНЦ_МиО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2025-02-07T05:59:21Z</dcterms:modified>
</cp:coreProperties>
</file>